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12"/>
  </bookViews>
  <sheets>
    <sheet name="январь 2014" sheetId="1" r:id="rId1"/>
    <sheet name="февраль " sheetId="2" r:id="rId2"/>
    <sheet name="март " sheetId="3" r:id="rId3"/>
    <sheet name="апрель " sheetId="4" r:id="rId4"/>
    <sheet name="май " sheetId="5" r:id="rId5"/>
    <sheet name="июнь " sheetId="6" r:id="rId6"/>
    <sheet name="июль " sheetId="7" r:id="rId7"/>
    <sheet name="август" sheetId="8" r:id="rId8"/>
    <sheet name="сентябрь " sheetId="9" r:id="rId9"/>
    <sheet name="октябрь " sheetId="10" r:id="rId10"/>
    <sheet name="ноябрь" sheetId="11" r:id="rId11"/>
    <sheet name="декабрь" sheetId="12" r:id="rId12"/>
    <sheet name="год" sheetId="13" r:id="rId13"/>
  </sheets>
  <calcPr calcId="125725"/>
</workbook>
</file>

<file path=xl/calcChain.xml><?xml version="1.0" encoding="utf-8"?>
<calcChain xmlns="http://schemas.openxmlformats.org/spreadsheetml/2006/main">
  <c r="C32" i="13"/>
  <c r="C18"/>
  <c r="C19"/>
  <c r="C20"/>
  <c r="C21"/>
  <c r="C22"/>
  <c r="C23"/>
  <c r="C24"/>
  <c r="C25"/>
  <c r="C26"/>
  <c r="C17"/>
  <c r="C14"/>
  <c r="C13"/>
  <c r="C18" i="10"/>
  <c r="C16" s="1"/>
  <c r="C15" s="1"/>
  <c r="C29" s="1"/>
  <c r="C18" i="7"/>
  <c r="C16" i="3"/>
  <c r="C15" s="1"/>
  <c r="C29" s="1"/>
  <c r="C16" i="12"/>
  <c r="C15" s="1"/>
  <c r="C29" s="1"/>
  <c r="C12"/>
  <c r="C16" i="11"/>
  <c r="C15" s="1"/>
  <c r="C29" s="1"/>
  <c r="C12"/>
  <c r="C12" i="10"/>
  <c r="C16" i="9"/>
  <c r="C15" s="1"/>
  <c r="C29" s="1"/>
  <c r="C12"/>
  <c r="C16" i="8"/>
  <c r="C15" s="1"/>
  <c r="C29" s="1"/>
  <c r="C12"/>
  <c r="C16" i="7"/>
  <c r="C15" s="1"/>
  <c r="C29" s="1"/>
  <c r="C12"/>
  <c r="C16" i="6"/>
  <c r="C15" s="1"/>
  <c r="C29" s="1"/>
  <c r="C12"/>
  <c r="C16" i="5"/>
  <c r="C15" s="1"/>
  <c r="C29" s="1"/>
  <c r="C12"/>
  <c r="C16" i="4"/>
  <c r="C15" s="1"/>
  <c r="C29" s="1"/>
  <c r="C12"/>
  <c r="C12" i="3"/>
  <c r="C16" i="2"/>
  <c r="C15" s="1"/>
  <c r="C29" s="1"/>
  <c r="C12"/>
  <c r="C16" i="1"/>
  <c r="C15" s="1"/>
  <c r="C29" s="1"/>
  <c r="C12"/>
  <c r="C16" i="13" l="1"/>
  <c r="C15" s="1"/>
  <c r="C29" s="1"/>
  <c r="C30" l="1"/>
  <c r="C33"/>
</calcChain>
</file>

<file path=xl/sharedStrings.xml><?xml version="1.0" encoding="utf-8"?>
<sst xmlns="http://schemas.openxmlformats.org/spreadsheetml/2006/main" count="450" uniqueCount="50">
  <si>
    <t>№ п/п</t>
  </si>
  <si>
    <t>Показатели</t>
  </si>
  <si>
    <t>материалы</t>
  </si>
  <si>
    <t>электроэнергия</t>
  </si>
  <si>
    <t>амортизация</t>
  </si>
  <si>
    <t>затраты на оплату труда</t>
  </si>
  <si>
    <t>отчисления от ФОТ</t>
  </si>
  <si>
    <t>Внеэксплуатационные расходы</t>
  </si>
  <si>
    <t>Общехозяйственные расходы</t>
  </si>
  <si>
    <t>ВСЕГО расходов по полной себестоимости</t>
  </si>
  <si>
    <t>в т.ч. От населения</t>
  </si>
  <si>
    <t>тариф (руб/Гкал)</t>
  </si>
  <si>
    <t>цена для населения (руб/Гкал)</t>
  </si>
  <si>
    <t>за январь 2014 года п.Лиинахамари</t>
  </si>
  <si>
    <r>
      <t>Отрасль (вид деятельности)</t>
    </r>
    <r>
      <rPr>
        <b/>
        <u/>
        <sz val="11"/>
        <color theme="1"/>
        <rFont val="Calibri"/>
        <family val="2"/>
        <charset val="204"/>
        <scheme val="minor"/>
      </rPr>
      <t xml:space="preserve"> Прочие услуги</t>
    </r>
  </si>
  <si>
    <r>
      <t xml:space="preserve">Организация </t>
    </r>
    <r>
      <rPr>
        <b/>
        <u/>
        <sz val="11"/>
        <color theme="1"/>
        <rFont val="Calibri"/>
        <family val="2"/>
        <charset val="204"/>
        <scheme val="minor"/>
      </rPr>
      <t>МКП "Жилищное хозяйство" МО г.п. Печенга</t>
    </r>
  </si>
  <si>
    <t>за февраль 2014 года п.Лиинахамари</t>
  </si>
  <si>
    <t>за март 2014 года п.Лиинахамари</t>
  </si>
  <si>
    <t>за апрель 2014 года п.Лиинахамари</t>
  </si>
  <si>
    <t>за май 2014 года п.Лиинахамари</t>
  </si>
  <si>
    <t>за июнь 2014 года п.Лиинахамари</t>
  </si>
  <si>
    <t>за июль 2014 года п.Лиинахамари</t>
  </si>
  <si>
    <t>за август 2014 года п.Лиинахамари</t>
  </si>
  <si>
    <t>за сентябрь 2014 года п.Лиинахамари</t>
  </si>
  <si>
    <t>за октябрь 2014 года п.Лиинахамари</t>
  </si>
  <si>
    <t>за ноябрь 2014 года п.Лиинахамари</t>
  </si>
  <si>
    <t>за декабрь 2014 года п.Лиинахамари</t>
  </si>
  <si>
    <t>Форма 6-ж</t>
  </si>
  <si>
    <t>СОДЕРЖАНИЕ И РЕМОНТ</t>
  </si>
  <si>
    <t>ОТЧЕТНАЯ КАЛЬКУЛЯЦИЯ СЕБЕСТОИМОСТИ СОДЕРЖАНИЯ И РЕМОНТА ЖИЛИЩНОГО ФОНДА</t>
  </si>
  <si>
    <t>I. НАТУРАЛЬНЫЕ ПОКАЗАТЕЛИ (тыс.м2)</t>
  </si>
  <si>
    <t xml:space="preserve">Среднеэксплуатируемая приведенная общая площадь жилых помещений </t>
  </si>
  <si>
    <t xml:space="preserve">Среднеэксплуатируемая площадь нежилых помещений </t>
  </si>
  <si>
    <t>II. ПОЛНАЯ СЕБЕСТОИМОСТЬ СОДЕРЖАНИЯ И РЕМОНТА ЖИЛИЩНОГО ФОНДА  (тыс.руб.)</t>
  </si>
  <si>
    <t>Благоустройство и обеспечение санитарного состояния жилых зданий и придомовых территорий - всего</t>
  </si>
  <si>
    <t>в т.ч.</t>
  </si>
  <si>
    <t>командировочные расходы</t>
  </si>
  <si>
    <t>дератизация</t>
  </si>
  <si>
    <t>вывоз ТБО</t>
  </si>
  <si>
    <t>рдругие расходы</t>
  </si>
  <si>
    <t>Себестоимость содержания и ремонта 1 м2 общей площади жилья</t>
  </si>
  <si>
    <t>Себестоимость содержания и ремонта 1 м2 нежилой площади</t>
  </si>
  <si>
    <t>Всего  доходов</t>
  </si>
  <si>
    <t>справочно:ЭОТ</t>
  </si>
  <si>
    <t xml:space="preserve">тариф </t>
  </si>
  <si>
    <t>в т.ч. от населения</t>
  </si>
  <si>
    <t>прибыль,убыток</t>
  </si>
  <si>
    <t xml:space="preserve">Врио Главный бухгалтер                                             Власова Ю.В. </t>
  </si>
  <si>
    <t>за 2014 года п.Лиинахамари</t>
  </si>
  <si>
    <t>другие расходы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</si>
</sst>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0" fillId="2" borderId="1" xfId="0" applyFill="1" applyBorder="1"/>
    <xf numFmtId="2" fontId="1" fillId="3" borderId="1" xfId="0" applyNumberFormat="1" applyFont="1" applyFill="1" applyBorder="1"/>
    <xf numFmtId="0" fontId="0" fillId="3" borderId="1" xfId="0" applyFill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0" fillId="3" borderId="1" xfId="0" applyNumberFormat="1" applyFill="1" applyBorder="1"/>
    <xf numFmtId="165" fontId="0" fillId="0" borderId="1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sqref="A1:XFD1048576"/>
    </sheetView>
  </sheetViews>
  <sheetFormatPr defaultRowHeight="15"/>
  <cols>
    <col min="1" max="1" width="6.85546875" customWidth="1"/>
    <col min="2" max="2" width="70.42578125" customWidth="1"/>
    <col min="3" max="3" width="23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13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288.67</v>
      </c>
    </row>
    <row r="16" spans="1:3" ht="30">
      <c r="A16" s="2">
        <v>5</v>
      </c>
      <c r="B16" s="5" t="s">
        <v>34</v>
      </c>
      <c r="C16" s="7">
        <f>C18+C19+C20+C21+C22+C23+C24+C25+C26</f>
        <v>288.67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v>197.17</v>
      </c>
    </row>
    <row r="19" spans="1:3">
      <c r="A19" s="2">
        <v>8</v>
      </c>
      <c r="B19" s="1" t="s">
        <v>6</v>
      </c>
      <c r="C19" s="1">
        <v>58.82</v>
      </c>
    </row>
    <row r="20" spans="1:3">
      <c r="A20" s="2">
        <v>9</v>
      </c>
      <c r="B20" s="1" t="s">
        <v>2</v>
      </c>
      <c r="C20" s="6">
        <v>2.2599999999999998</v>
      </c>
    </row>
    <row r="21" spans="1:3">
      <c r="A21" s="2">
        <v>10</v>
      </c>
      <c r="B21" s="1" t="s">
        <v>3</v>
      </c>
      <c r="C21" s="1">
        <v>26.24</v>
      </c>
    </row>
    <row r="22" spans="1:3">
      <c r="A22" s="2">
        <v>11</v>
      </c>
      <c r="B22" s="3" t="s">
        <v>36</v>
      </c>
      <c r="C22" s="6">
        <v>0.72</v>
      </c>
    </row>
    <row r="23" spans="1:3">
      <c r="A23" s="2">
        <v>12</v>
      </c>
      <c r="B23" s="1" t="s">
        <v>37</v>
      </c>
      <c r="C23" s="17">
        <v>0</v>
      </c>
    </row>
    <row r="24" spans="1:3">
      <c r="A24" s="2">
        <v>13</v>
      </c>
      <c r="B24" s="1" t="s">
        <v>38</v>
      </c>
      <c r="C24" s="6">
        <v>0</v>
      </c>
    </row>
    <row r="25" spans="1:3">
      <c r="A25" s="2">
        <v>14</v>
      </c>
      <c r="B25" s="1" t="s">
        <v>4</v>
      </c>
      <c r="C25" s="1">
        <v>3.46</v>
      </c>
    </row>
    <row r="26" spans="1:3">
      <c r="A26" s="2">
        <v>15</v>
      </c>
      <c r="B26" s="1" t="s">
        <v>39</v>
      </c>
      <c r="C26" s="17">
        <v>0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288.67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</sheetData>
  <mergeCells count="4">
    <mergeCell ref="A8:C8"/>
    <mergeCell ref="A7:C7"/>
    <mergeCell ref="A6:C6"/>
    <mergeCell ref="A4:C4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topLeftCell="A4" workbookViewId="0">
      <selection activeCell="C22" sqref="C22"/>
    </sheetView>
  </sheetViews>
  <sheetFormatPr defaultRowHeight="15"/>
  <cols>
    <col min="1" max="1" width="6.85546875" customWidth="1"/>
    <col min="2" max="2" width="70.42578125" customWidth="1"/>
    <col min="3" max="3" width="22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24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229.4</v>
      </c>
    </row>
    <row r="16" spans="1:3" ht="30">
      <c r="A16" s="2">
        <v>5</v>
      </c>
      <c r="B16" s="5" t="s">
        <v>34</v>
      </c>
      <c r="C16" s="7">
        <f>C18+C19+C20+C21+C22+C23+C24+C25+C26</f>
        <v>229.4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f>136.78+6.79</f>
        <v>143.57</v>
      </c>
    </row>
    <row r="19" spans="1:3">
      <c r="A19" s="2">
        <v>8</v>
      </c>
      <c r="B19" s="1" t="s">
        <v>6</v>
      </c>
      <c r="C19" s="1">
        <v>39.49</v>
      </c>
    </row>
    <row r="20" spans="1:3">
      <c r="A20" s="2">
        <v>9</v>
      </c>
      <c r="B20" s="1" t="s">
        <v>2</v>
      </c>
      <c r="C20" s="6">
        <v>1.6</v>
      </c>
    </row>
    <row r="21" spans="1:3">
      <c r="A21" s="2">
        <v>10</v>
      </c>
      <c r="B21" s="1" t="s">
        <v>3</v>
      </c>
      <c r="C21" s="1">
        <v>29.8</v>
      </c>
    </row>
    <row r="22" spans="1:3">
      <c r="A22" s="2">
        <v>11</v>
      </c>
      <c r="B22" s="3" t="s">
        <v>36</v>
      </c>
      <c r="C22" s="6">
        <v>1.08</v>
      </c>
    </row>
    <row r="23" spans="1:3">
      <c r="A23" s="2">
        <v>12</v>
      </c>
      <c r="B23" s="1" t="s">
        <v>37</v>
      </c>
      <c r="C23" s="17">
        <v>10.39</v>
      </c>
    </row>
    <row r="24" spans="1:3">
      <c r="A24" s="2">
        <v>13</v>
      </c>
      <c r="B24" s="1" t="s">
        <v>38</v>
      </c>
      <c r="C24" s="6">
        <v>0</v>
      </c>
    </row>
    <row r="25" spans="1:3">
      <c r="A25" s="2">
        <v>14</v>
      </c>
      <c r="B25" s="1" t="s">
        <v>4</v>
      </c>
      <c r="C25" s="1">
        <v>3.47</v>
      </c>
    </row>
    <row r="26" spans="1:3">
      <c r="A26" s="2">
        <v>15</v>
      </c>
      <c r="B26" s="1" t="s">
        <v>39</v>
      </c>
      <c r="C26" s="1">
        <v>0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229.4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  <row r="36" spans="1:3">
      <c r="A36" s="2">
        <v>25</v>
      </c>
      <c r="B36" s="1" t="s">
        <v>10</v>
      </c>
      <c r="C36" s="9"/>
    </row>
    <row r="37" spans="1:3">
      <c r="A37" s="2">
        <v>26</v>
      </c>
      <c r="B37" s="4" t="s">
        <v>12</v>
      </c>
      <c r="C37" s="9"/>
    </row>
    <row r="38" spans="1:3">
      <c r="A38" s="2">
        <v>27</v>
      </c>
      <c r="B38" s="4" t="s">
        <v>11</v>
      </c>
      <c r="C38" s="9"/>
    </row>
  </sheetData>
  <mergeCells count="4">
    <mergeCell ref="A4:C4"/>
    <mergeCell ref="A6:C6"/>
    <mergeCell ref="A7:C7"/>
    <mergeCell ref="A8:C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topLeftCell="A7" workbookViewId="0">
      <selection activeCell="B21" sqref="B21"/>
    </sheetView>
  </sheetViews>
  <sheetFormatPr defaultRowHeight="15"/>
  <cols>
    <col min="1" max="1" width="6.85546875" customWidth="1"/>
    <col min="2" max="2" width="70.42578125" customWidth="1"/>
    <col min="3" max="3" width="22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25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205.79999999999998</v>
      </c>
    </row>
    <row r="16" spans="1:3" ht="30">
      <c r="A16" s="2">
        <v>5</v>
      </c>
      <c r="B16" s="5" t="s">
        <v>34</v>
      </c>
      <c r="C16" s="7">
        <f>C18+C19+C20+C21+C22+C23+C24+C25+C26</f>
        <v>205.79999999999998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v>142.63</v>
      </c>
    </row>
    <row r="19" spans="1:3">
      <c r="A19" s="2">
        <v>8</v>
      </c>
      <c r="B19" s="1" t="s">
        <v>6</v>
      </c>
      <c r="C19" s="1">
        <v>37.25</v>
      </c>
    </row>
    <row r="20" spans="1:3">
      <c r="A20" s="2">
        <v>9</v>
      </c>
      <c r="B20" s="1" t="s">
        <v>2</v>
      </c>
      <c r="C20" s="6">
        <v>1.32</v>
      </c>
    </row>
    <row r="21" spans="1:3">
      <c r="A21" s="2">
        <v>10</v>
      </c>
      <c r="B21" s="1" t="s">
        <v>3</v>
      </c>
      <c r="C21" s="1">
        <v>21.13</v>
      </c>
    </row>
    <row r="22" spans="1:3">
      <c r="A22" s="2">
        <v>11</v>
      </c>
      <c r="B22" s="3" t="s">
        <v>36</v>
      </c>
      <c r="C22" s="6">
        <v>0</v>
      </c>
    </row>
    <row r="23" spans="1:3">
      <c r="A23" s="2">
        <v>12</v>
      </c>
      <c r="B23" s="1" t="s">
        <v>37</v>
      </c>
      <c r="C23" s="17">
        <v>0</v>
      </c>
    </row>
    <row r="24" spans="1:3">
      <c r="A24" s="2">
        <v>13</v>
      </c>
      <c r="B24" s="1" t="s">
        <v>38</v>
      </c>
      <c r="C24" s="6">
        <v>0</v>
      </c>
    </row>
    <row r="25" spans="1:3">
      <c r="A25" s="2">
        <v>14</v>
      </c>
      <c r="B25" s="1" t="s">
        <v>4</v>
      </c>
      <c r="C25" s="1">
        <v>3.47</v>
      </c>
    </row>
    <row r="26" spans="1:3">
      <c r="A26" s="2">
        <v>15</v>
      </c>
      <c r="B26" s="1" t="s">
        <v>39</v>
      </c>
      <c r="C26" s="1">
        <v>0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205.79999999999998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  <row r="36" spans="1:3">
      <c r="A36" s="2">
        <v>25</v>
      </c>
      <c r="B36" s="1" t="s">
        <v>10</v>
      </c>
      <c r="C36" s="9"/>
    </row>
    <row r="37" spans="1:3">
      <c r="A37" s="2">
        <v>26</v>
      </c>
      <c r="B37" s="4" t="s">
        <v>12</v>
      </c>
      <c r="C37" s="9"/>
    </row>
    <row r="38" spans="1:3">
      <c r="A38" s="2">
        <v>27</v>
      </c>
      <c r="B38" s="4" t="s">
        <v>11</v>
      </c>
      <c r="C38" s="9"/>
    </row>
  </sheetData>
  <mergeCells count="4">
    <mergeCell ref="A4:C4"/>
    <mergeCell ref="A6:C6"/>
    <mergeCell ref="A7:C7"/>
    <mergeCell ref="A8:C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8"/>
  <sheetViews>
    <sheetView topLeftCell="A7" workbookViewId="0">
      <selection activeCell="C25" sqref="C25"/>
    </sheetView>
  </sheetViews>
  <sheetFormatPr defaultRowHeight="15"/>
  <cols>
    <col min="1" max="1" width="6.85546875" customWidth="1"/>
    <col min="2" max="2" width="70.42578125" customWidth="1"/>
    <col min="3" max="3" width="22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26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506.62000000000006</v>
      </c>
    </row>
    <row r="16" spans="1:3" ht="30">
      <c r="A16" s="2">
        <v>5</v>
      </c>
      <c r="B16" s="5" t="s">
        <v>34</v>
      </c>
      <c r="C16" s="7">
        <f>C18+C19+C20+C21+C22+C23+C24+C25+C26</f>
        <v>506.62000000000006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v>144.72</v>
      </c>
    </row>
    <row r="19" spans="1:3">
      <c r="A19" s="2">
        <v>8</v>
      </c>
      <c r="B19" s="1" t="s">
        <v>6</v>
      </c>
      <c r="C19" s="1">
        <v>40.08</v>
      </c>
    </row>
    <row r="20" spans="1:3">
      <c r="A20" s="2">
        <v>9</v>
      </c>
      <c r="B20" s="1" t="s">
        <v>2</v>
      </c>
      <c r="C20" s="6">
        <v>17.98</v>
      </c>
    </row>
    <row r="21" spans="1:3">
      <c r="A21" s="2">
        <v>10</v>
      </c>
      <c r="B21" s="1" t="s">
        <v>3</v>
      </c>
      <c r="C21" s="1">
        <v>21.71</v>
      </c>
    </row>
    <row r="22" spans="1:3">
      <c r="A22" s="2">
        <v>11</v>
      </c>
      <c r="B22" s="3" t="s">
        <v>36</v>
      </c>
      <c r="C22" s="6">
        <v>2.2999999999999998</v>
      </c>
    </row>
    <row r="23" spans="1:3">
      <c r="A23" s="2">
        <v>12</v>
      </c>
      <c r="B23" s="1" t="s">
        <v>37</v>
      </c>
      <c r="C23" s="17">
        <v>0</v>
      </c>
    </row>
    <row r="24" spans="1:3">
      <c r="A24" s="2">
        <v>13</v>
      </c>
      <c r="B24" s="1" t="s">
        <v>38</v>
      </c>
      <c r="C24" s="6">
        <v>276.36</v>
      </c>
    </row>
    <row r="25" spans="1:3">
      <c r="A25" s="2">
        <v>14</v>
      </c>
      <c r="B25" s="1" t="s">
        <v>4</v>
      </c>
      <c r="C25" s="1">
        <v>3.47</v>
      </c>
    </row>
    <row r="26" spans="1:3">
      <c r="A26" s="2">
        <v>15</v>
      </c>
      <c r="B26" s="1" t="s">
        <v>39</v>
      </c>
      <c r="C26" s="1">
        <v>0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506.62000000000006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  <row r="36" spans="1:3">
      <c r="A36" s="2">
        <v>25</v>
      </c>
      <c r="B36" s="1" t="s">
        <v>10</v>
      </c>
      <c r="C36" s="9"/>
    </row>
    <row r="37" spans="1:3">
      <c r="A37" s="2">
        <v>26</v>
      </c>
      <c r="B37" s="4" t="s">
        <v>12</v>
      </c>
      <c r="C37" s="9"/>
    </row>
    <row r="38" spans="1:3">
      <c r="A38" s="2">
        <v>27</v>
      </c>
      <c r="B38" s="4" t="s">
        <v>11</v>
      </c>
      <c r="C38" s="9"/>
    </row>
  </sheetData>
  <mergeCells count="4">
    <mergeCell ref="A4:C4"/>
    <mergeCell ref="A6:C6"/>
    <mergeCell ref="A7:C7"/>
    <mergeCell ref="A8:C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tabSelected="1" topLeftCell="A10" workbookViewId="0">
      <selection activeCell="B27" sqref="B27"/>
    </sheetView>
  </sheetViews>
  <sheetFormatPr defaultRowHeight="15"/>
  <cols>
    <col min="1" max="1" width="6.85546875" customWidth="1"/>
    <col min="2" max="2" width="70.42578125" customWidth="1"/>
    <col min="3" max="3" width="23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48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7">
        <v>166.64</v>
      </c>
    </row>
    <row r="13" spans="1:3">
      <c r="A13" s="2">
        <v>2</v>
      </c>
      <c r="B13" s="1" t="s">
        <v>32</v>
      </c>
      <c r="C13" s="11">
        <f>'январь 2014'!C13+'февраль '!C13+'март '!C13+'апрель '!C13+'май '!C13+'июнь '!C13+'июль '!C13+август!C13+'сентябрь '!C13+'октябрь '!C13+ноябрь!C13+декабрь!C13</f>
        <v>0</v>
      </c>
    </row>
    <row r="14" spans="1:3">
      <c r="A14" s="2">
        <v>3</v>
      </c>
      <c r="B14" s="1" t="s">
        <v>31</v>
      </c>
      <c r="C14" s="11">
        <f>'январь 2014'!C14+'февраль '!C14+'март '!C14+'апрель '!C14+'май '!C14+'июнь '!C14+'июль '!C14+август!C14+'сентябрь '!C14+'октябрь '!C14+ноябрь!C14+декабрь!C14</f>
        <v>0</v>
      </c>
    </row>
    <row r="15" spans="1:3" ht="30">
      <c r="A15" s="2">
        <v>4</v>
      </c>
      <c r="B15" s="5" t="s">
        <v>33</v>
      </c>
      <c r="C15" s="10">
        <f>C16+C27</f>
        <v>4286.2</v>
      </c>
    </row>
    <row r="16" spans="1:3" ht="30">
      <c r="A16" s="2">
        <v>5</v>
      </c>
      <c r="B16" s="5" t="s">
        <v>34</v>
      </c>
      <c r="C16" s="10">
        <f>C18+C19+C20+C21+C22+C23+C24+C25+C26</f>
        <v>3542.8</v>
      </c>
    </row>
    <row r="17" spans="1:3">
      <c r="A17" s="2">
        <v>6</v>
      </c>
      <c r="B17" s="1" t="s">
        <v>35</v>
      </c>
      <c r="C17" s="1">
        <f>'январь 2014'!C17+'февраль '!C17+'март '!C17+'апрель '!C17+'май '!C17+'июнь '!C17+'июль '!C17+август!C17+'сентябрь '!C17+'октябрь '!C17+ноябрь!C17+декабрь!C17</f>
        <v>0</v>
      </c>
    </row>
    <row r="18" spans="1:3">
      <c r="A18" s="2">
        <v>7</v>
      </c>
      <c r="B18" s="1" t="s">
        <v>5</v>
      </c>
      <c r="C18" s="1">
        <f>'январь 2014'!C18+'февраль '!C18+'март '!C18+'апрель '!C18+'май '!C18+'июнь '!C18+'июль '!C18+август!C18+'сентябрь '!C18+'октябрь '!C18+ноябрь!C18+декабрь!C18</f>
        <v>1962.09</v>
      </c>
    </row>
    <row r="19" spans="1:3">
      <c r="A19" s="2">
        <v>8</v>
      </c>
      <c r="B19" s="1" t="s">
        <v>6</v>
      </c>
      <c r="C19" s="1">
        <f>'январь 2014'!C19+'февраль '!C19+'март '!C19+'апрель '!C19+'май '!C19+'июнь '!C19+'июль '!C19+август!C19+'сентябрь '!C19+'октябрь '!C19+ноябрь!C19+декабрь!C19</f>
        <v>562.7700000000001</v>
      </c>
    </row>
    <row r="20" spans="1:3">
      <c r="A20" s="2">
        <v>9</v>
      </c>
      <c r="B20" s="1" t="s">
        <v>2</v>
      </c>
      <c r="C20" s="1">
        <f>'январь 2014'!C20+'февраль '!C20+'март '!C20+'апрель '!C20+'май '!C20+'июнь '!C20+'июль '!C20+август!C20+'сентябрь '!C20+'октябрь '!C20+ноябрь!C20+декабрь!C20</f>
        <v>50.75</v>
      </c>
    </row>
    <row r="21" spans="1:3">
      <c r="A21" s="2">
        <v>10</v>
      </c>
      <c r="B21" s="1" t="s">
        <v>3</v>
      </c>
      <c r="C21" s="1">
        <f>'январь 2014'!C21+'февраль '!C21+'март '!C21+'апрель '!C21+'май '!C21+'июнь '!C21+'июль '!C21+август!C21+'сентябрь '!C21+'октябрь '!C21+ноябрь!C21+декабрь!C21</f>
        <v>176.74</v>
      </c>
    </row>
    <row r="22" spans="1:3">
      <c r="A22" s="2">
        <v>11</v>
      </c>
      <c r="B22" s="3" t="s">
        <v>36</v>
      </c>
      <c r="C22" s="1">
        <f>'январь 2014'!C22+'февраль '!C22+'март '!C22+'апрель '!C22+'май '!C22+'июнь '!C22+'июль '!C22+август!C22+'сентябрь '!C22+'октябрь '!C22+ноябрь!C22+декабрь!C22</f>
        <v>9.2100000000000009</v>
      </c>
    </row>
    <row r="23" spans="1:3">
      <c r="A23" s="2">
        <v>12</v>
      </c>
      <c r="B23" s="1" t="s">
        <v>37</v>
      </c>
      <c r="C23" s="1">
        <f>'январь 2014'!C23+'февраль '!C23+'март '!C23+'апрель '!C23+'май '!C23+'июнь '!C23+'июль '!C23+август!C23+'сентябрь '!C23+'октябрь '!C23+ноябрь!C23+декабрь!C23</f>
        <v>29.35</v>
      </c>
    </row>
    <row r="24" spans="1:3">
      <c r="A24" s="2">
        <v>13</v>
      </c>
      <c r="B24" s="1" t="s">
        <v>38</v>
      </c>
      <c r="C24" s="1">
        <f>'январь 2014'!C24+'февраль '!C24+'март '!C24+'апрель '!C24+'май '!C24+'июнь '!C24+'июль '!C24+август!C24+'сентябрь '!C24+'октябрь '!C24+ноябрь!C24+декабрь!C24</f>
        <v>460.6</v>
      </c>
    </row>
    <row r="25" spans="1:3">
      <c r="A25" s="2">
        <v>14</v>
      </c>
      <c r="B25" s="1" t="s">
        <v>4</v>
      </c>
      <c r="C25" s="11">
        <f>'январь 2014'!C25+'февраль '!C25+'март '!C25+'апрель '!C25+'май '!C25+'июнь '!C25+'июль '!C25+август!C25+'сентябрь '!C25+'октябрь '!C25+ноябрь!C25+декабрь!C25</f>
        <v>41.550000000000004</v>
      </c>
    </row>
    <row r="26" spans="1:3">
      <c r="A26" s="2">
        <v>15</v>
      </c>
      <c r="B26" s="1" t="s">
        <v>49</v>
      </c>
      <c r="C26" s="1">
        <f>'январь 2014'!C26+'февраль '!C26+'март '!C26+'апрель '!C26+'май '!C26+'июнь '!C26+'июль '!C26+август!C26+'сентябрь '!C26+'октябрь '!C26+ноябрь!C26+декабрь!C26</f>
        <v>249.74</v>
      </c>
    </row>
    <row r="27" spans="1:3">
      <c r="A27" s="2">
        <v>16</v>
      </c>
      <c r="B27" s="4" t="s">
        <v>8</v>
      </c>
      <c r="C27" s="10">
        <v>743.4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4286.2</v>
      </c>
    </row>
    <row r="30" spans="1:3">
      <c r="A30" s="2">
        <v>19</v>
      </c>
      <c r="B30" s="4" t="s">
        <v>40</v>
      </c>
      <c r="C30" s="16">
        <f>C29/C12</f>
        <v>25.721315410465674</v>
      </c>
    </row>
    <row r="31" spans="1:3">
      <c r="A31" s="2">
        <v>20</v>
      </c>
      <c r="B31" s="4" t="s">
        <v>41</v>
      </c>
      <c r="C31" s="11"/>
    </row>
    <row r="32" spans="1:3">
      <c r="A32" s="2">
        <v>21</v>
      </c>
      <c r="B32" s="4" t="s">
        <v>42</v>
      </c>
      <c r="C32" s="11">
        <f>3636.03+1.35</f>
        <v>3637.38</v>
      </c>
    </row>
    <row r="33" spans="1:3">
      <c r="A33" s="2">
        <v>22</v>
      </c>
      <c r="B33" s="1" t="s">
        <v>46</v>
      </c>
      <c r="C33" s="16">
        <f>C32-C29</f>
        <v>-648.81999999999971</v>
      </c>
    </row>
    <row r="34" spans="1:3">
      <c r="A34" s="2">
        <v>23</v>
      </c>
      <c r="B34" s="1" t="s">
        <v>43</v>
      </c>
      <c r="C34" s="11"/>
    </row>
    <row r="35" spans="1:3">
      <c r="A35" s="2">
        <v>24</v>
      </c>
      <c r="B35" s="4" t="s">
        <v>44</v>
      </c>
      <c r="C35" s="11">
        <v>21.93</v>
      </c>
    </row>
    <row r="37" spans="1:3">
      <c r="B37" t="s">
        <v>47</v>
      </c>
    </row>
  </sheetData>
  <mergeCells count="4">
    <mergeCell ref="A4:C4"/>
    <mergeCell ref="A6:C6"/>
    <mergeCell ref="A7:C7"/>
    <mergeCell ref="A8:C8"/>
  </mergeCells>
  <pageMargins left="0" right="0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opLeftCell="A4" workbookViewId="0">
      <selection activeCell="C24" sqref="C24"/>
    </sheetView>
  </sheetViews>
  <sheetFormatPr defaultRowHeight="15"/>
  <cols>
    <col min="1" max="1" width="6.85546875" customWidth="1"/>
    <col min="2" max="2" width="70.42578125" customWidth="1"/>
    <col min="3" max="3" width="22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16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258.06</v>
      </c>
    </row>
    <row r="16" spans="1:3" ht="30">
      <c r="A16" s="2">
        <v>5</v>
      </c>
      <c r="B16" s="5" t="s">
        <v>34</v>
      </c>
      <c r="C16" s="7">
        <f>C18+C19+C20+C21+C22+C23+C24+C25+C26</f>
        <v>258.06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v>180.45</v>
      </c>
    </row>
    <row r="19" spans="1:3">
      <c r="A19" s="2">
        <v>8</v>
      </c>
      <c r="B19" s="1" t="s">
        <v>6</v>
      </c>
      <c r="C19" s="1">
        <v>54.5</v>
      </c>
    </row>
    <row r="20" spans="1:3">
      <c r="A20" s="2">
        <v>9</v>
      </c>
      <c r="B20" s="1" t="s">
        <v>2</v>
      </c>
      <c r="C20" s="6">
        <v>0.71</v>
      </c>
    </row>
    <row r="21" spans="1:3">
      <c r="A21" s="2">
        <v>10</v>
      </c>
      <c r="B21" s="1" t="s">
        <v>3</v>
      </c>
      <c r="C21" s="1">
        <v>18.940000000000001</v>
      </c>
    </row>
    <row r="22" spans="1:3">
      <c r="A22" s="2">
        <v>11</v>
      </c>
      <c r="B22" s="3" t="s">
        <v>36</v>
      </c>
      <c r="C22" s="6">
        <v>0</v>
      </c>
    </row>
    <row r="23" spans="1:3">
      <c r="A23" s="2">
        <v>12</v>
      </c>
      <c r="B23" s="1" t="s">
        <v>37</v>
      </c>
      <c r="C23" s="17">
        <v>0</v>
      </c>
    </row>
    <row r="24" spans="1:3">
      <c r="A24" s="2">
        <v>13</v>
      </c>
      <c r="B24" s="1" t="s">
        <v>38</v>
      </c>
      <c r="C24" s="6">
        <v>0</v>
      </c>
    </row>
    <row r="25" spans="1:3">
      <c r="A25" s="2">
        <v>14</v>
      </c>
      <c r="B25" s="1" t="s">
        <v>4</v>
      </c>
      <c r="C25" s="1">
        <v>3.46</v>
      </c>
    </row>
    <row r="26" spans="1:3">
      <c r="A26" s="2">
        <v>15</v>
      </c>
      <c r="B26" s="1" t="s">
        <v>39</v>
      </c>
      <c r="C26" s="1">
        <v>0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258.06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  <row r="36" spans="1:3">
      <c r="A36" s="2">
        <v>25</v>
      </c>
      <c r="B36" s="1" t="s">
        <v>10</v>
      </c>
      <c r="C36" s="9"/>
    </row>
    <row r="37" spans="1:3">
      <c r="A37" s="2">
        <v>26</v>
      </c>
      <c r="B37" s="4" t="s">
        <v>12</v>
      </c>
      <c r="C37" s="9"/>
    </row>
    <row r="38" spans="1:3">
      <c r="A38" s="2">
        <v>27</v>
      </c>
      <c r="B38" s="4" t="s">
        <v>11</v>
      </c>
      <c r="C38" s="9"/>
    </row>
  </sheetData>
  <mergeCells count="4">
    <mergeCell ref="A4:C4"/>
    <mergeCell ref="A6:C6"/>
    <mergeCell ref="A7:C7"/>
    <mergeCell ref="A8:C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opLeftCell="A7" workbookViewId="0">
      <selection activeCell="C17" sqref="C17:C26"/>
    </sheetView>
  </sheetViews>
  <sheetFormatPr defaultRowHeight="15"/>
  <cols>
    <col min="1" max="1" width="6.85546875" customWidth="1"/>
    <col min="2" max="2" width="70.42578125" customWidth="1"/>
    <col min="3" max="3" width="22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17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449.79</v>
      </c>
    </row>
    <row r="16" spans="1:3" ht="30">
      <c r="A16" s="2">
        <v>5</v>
      </c>
      <c r="B16" s="5" t="s">
        <v>34</v>
      </c>
      <c r="C16" s="7">
        <f>C18+C19+C20+C21+C22+C23+C24+C25+C26</f>
        <v>449.79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v>169.34</v>
      </c>
    </row>
    <row r="19" spans="1:3">
      <c r="A19" s="2">
        <v>8</v>
      </c>
      <c r="B19" s="1" t="s">
        <v>6</v>
      </c>
      <c r="C19" s="1">
        <v>51.14</v>
      </c>
    </row>
    <row r="20" spans="1:3">
      <c r="A20" s="2">
        <v>9</v>
      </c>
      <c r="B20" s="1" t="s">
        <v>2</v>
      </c>
      <c r="C20" s="16">
        <v>6.88</v>
      </c>
    </row>
    <row r="21" spans="1:3">
      <c r="A21" s="2">
        <v>10</v>
      </c>
      <c r="B21" s="1" t="s">
        <v>3</v>
      </c>
      <c r="C21" s="16">
        <v>14.86</v>
      </c>
    </row>
    <row r="22" spans="1:3">
      <c r="A22" s="2">
        <v>11</v>
      </c>
      <c r="B22" s="3" t="s">
        <v>36</v>
      </c>
      <c r="C22" s="16">
        <v>1.73</v>
      </c>
    </row>
    <row r="23" spans="1:3">
      <c r="A23" s="2">
        <v>12</v>
      </c>
      <c r="B23" s="1" t="s">
        <v>37</v>
      </c>
      <c r="C23" s="16">
        <v>6.32</v>
      </c>
    </row>
    <row r="24" spans="1:3">
      <c r="A24" s="2">
        <v>13</v>
      </c>
      <c r="B24" s="1" t="s">
        <v>38</v>
      </c>
      <c r="C24" s="16">
        <v>46.06</v>
      </c>
    </row>
    <row r="25" spans="1:3">
      <c r="A25" s="2">
        <v>14</v>
      </c>
      <c r="B25" s="1" t="s">
        <v>4</v>
      </c>
      <c r="C25" s="11">
        <v>3.46</v>
      </c>
    </row>
    <row r="26" spans="1:3">
      <c r="A26" s="2">
        <v>15</v>
      </c>
      <c r="B26" s="1" t="s">
        <v>39</v>
      </c>
      <c r="C26" s="16">
        <v>150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449.79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  <row r="36" spans="1:3">
      <c r="A36" s="2">
        <v>25</v>
      </c>
      <c r="B36" s="1" t="s">
        <v>10</v>
      </c>
      <c r="C36" s="9"/>
    </row>
    <row r="37" spans="1:3">
      <c r="A37" s="2">
        <v>26</v>
      </c>
      <c r="B37" s="4" t="s">
        <v>12</v>
      </c>
      <c r="C37" s="9"/>
    </row>
    <row r="38" spans="1:3">
      <c r="A38" s="2">
        <v>27</v>
      </c>
      <c r="B38" s="4" t="s">
        <v>11</v>
      </c>
      <c r="C38" s="9"/>
    </row>
  </sheetData>
  <mergeCells count="4">
    <mergeCell ref="A4:C4"/>
    <mergeCell ref="A6:C6"/>
    <mergeCell ref="A7:C7"/>
    <mergeCell ref="A8:C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topLeftCell="A7" workbookViewId="0">
      <selection activeCell="C17" sqref="C17:C26"/>
    </sheetView>
  </sheetViews>
  <sheetFormatPr defaultRowHeight="15"/>
  <cols>
    <col min="1" max="1" width="6.85546875" customWidth="1"/>
    <col min="2" max="2" width="70.42578125" customWidth="1"/>
    <col min="3" max="3" width="22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18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332.08</v>
      </c>
    </row>
    <row r="16" spans="1:3" ht="30">
      <c r="A16" s="2">
        <v>5</v>
      </c>
      <c r="B16" s="5" t="s">
        <v>34</v>
      </c>
      <c r="C16" s="7">
        <f>C18+C19+C20+C21+C22+C23+C24+C25+C26</f>
        <v>332.08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v>202.67</v>
      </c>
    </row>
    <row r="19" spans="1:3">
      <c r="A19" s="2">
        <v>8</v>
      </c>
      <c r="B19" s="1" t="s">
        <v>6</v>
      </c>
      <c r="C19" s="1">
        <v>61.21</v>
      </c>
    </row>
    <row r="20" spans="1:3">
      <c r="A20" s="2">
        <v>9</v>
      </c>
      <c r="B20" s="1" t="s">
        <v>2</v>
      </c>
      <c r="C20" s="16">
        <v>5.21</v>
      </c>
    </row>
    <row r="21" spans="1:3">
      <c r="A21" s="2">
        <v>10</v>
      </c>
      <c r="B21" s="1" t="s">
        <v>3</v>
      </c>
      <c r="C21" s="16">
        <v>13.47</v>
      </c>
    </row>
    <row r="22" spans="1:3">
      <c r="A22" s="2">
        <v>11</v>
      </c>
      <c r="B22" s="3" t="s">
        <v>36</v>
      </c>
      <c r="C22" s="16">
        <v>0</v>
      </c>
    </row>
    <row r="23" spans="1:3">
      <c r="A23" s="2">
        <v>12</v>
      </c>
      <c r="B23" s="1" t="s">
        <v>37</v>
      </c>
      <c r="C23" s="16">
        <v>0</v>
      </c>
    </row>
    <row r="24" spans="1:3">
      <c r="A24" s="2">
        <v>13</v>
      </c>
      <c r="B24" s="1" t="s">
        <v>38</v>
      </c>
      <c r="C24" s="16">
        <v>46.06</v>
      </c>
    </row>
    <row r="25" spans="1:3">
      <c r="A25" s="2">
        <v>14</v>
      </c>
      <c r="B25" s="1" t="s">
        <v>4</v>
      </c>
      <c r="C25" s="11">
        <v>3.46</v>
      </c>
    </row>
    <row r="26" spans="1:3">
      <c r="A26" s="2">
        <v>15</v>
      </c>
      <c r="B26" s="1" t="s">
        <v>39</v>
      </c>
      <c r="C26" s="16">
        <v>0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332.08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  <row r="36" spans="1:3">
      <c r="A36" s="2">
        <v>25</v>
      </c>
      <c r="B36" s="1" t="s">
        <v>10</v>
      </c>
      <c r="C36" s="9"/>
    </row>
    <row r="37" spans="1:3">
      <c r="A37" s="2">
        <v>26</v>
      </c>
      <c r="B37" s="4" t="s">
        <v>12</v>
      </c>
      <c r="C37" s="9"/>
    </row>
    <row r="38" spans="1:3">
      <c r="A38" s="2">
        <v>27</v>
      </c>
      <c r="B38" s="4" t="s">
        <v>11</v>
      </c>
      <c r="C38" s="9"/>
    </row>
  </sheetData>
  <mergeCells count="4">
    <mergeCell ref="A4:C4"/>
    <mergeCell ref="A6:C6"/>
    <mergeCell ref="A7:C7"/>
    <mergeCell ref="A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topLeftCell="A7" workbookViewId="0">
      <selection activeCell="C25" sqref="C25"/>
    </sheetView>
  </sheetViews>
  <sheetFormatPr defaultRowHeight="15"/>
  <cols>
    <col min="1" max="1" width="6.85546875" customWidth="1"/>
    <col min="2" max="2" width="70.42578125" customWidth="1"/>
    <col min="3" max="3" width="22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19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251.6</v>
      </c>
    </row>
    <row r="16" spans="1:3" ht="30">
      <c r="A16" s="2">
        <v>5</v>
      </c>
      <c r="B16" s="5" t="s">
        <v>34</v>
      </c>
      <c r="C16" s="7">
        <f>C18+C19+C20+C21+C22+C23+C24+C25+C26</f>
        <v>251.6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v>148.13</v>
      </c>
    </row>
    <row r="19" spans="1:3">
      <c r="A19" s="2">
        <v>8</v>
      </c>
      <c r="B19" s="1" t="s">
        <v>6</v>
      </c>
      <c r="C19" s="1">
        <v>44.73</v>
      </c>
    </row>
    <row r="20" spans="1:3">
      <c r="A20" s="2">
        <v>9</v>
      </c>
      <c r="B20" s="1" t="s">
        <v>2</v>
      </c>
      <c r="C20" s="16">
        <v>1.48</v>
      </c>
    </row>
    <row r="21" spans="1:3">
      <c r="A21" s="2">
        <v>10</v>
      </c>
      <c r="B21" s="1" t="s">
        <v>3</v>
      </c>
      <c r="C21" s="16">
        <v>7.74</v>
      </c>
    </row>
    <row r="22" spans="1:3">
      <c r="A22" s="2">
        <v>11</v>
      </c>
      <c r="B22" s="3" t="s">
        <v>36</v>
      </c>
      <c r="C22" s="16">
        <v>0</v>
      </c>
    </row>
    <row r="23" spans="1:3">
      <c r="A23" s="2">
        <v>12</v>
      </c>
      <c r="B23" s="1" t="s">
        <v>37</v>
      </c>
      <c r="C23" s="16">
        <v>0</v>
      </c>
    </row>
    <row r="24" spans="1:3">
      <c r="A24" s="2">
        <v>13</v>
      </c>
      <c r="B24" s="1" t="s">
        <v>38</v>
      </c>
      <c r="C24" s="16">
        <v>46.06</v>
      </c>
    </row>
    <row r="25" spans="1:3">
      <c r="A25" s="2">
        <v>14</v>
      </c>
      <c r="B25" s="1" t="s">
        <v>4</v>
      </c>
      <c r="C25" s="11">
        <v>3.46</v>
      </c>
    </row>
    <row r="26" spans="1:3">
      <c r="A26" s="2">
        <v>15</v>
      </c>
      <c r="B26" s="1" t="s">
        <v>39</v>
      </c>
      <c r="C26" s="16">
        <v>0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251.6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  <row r="36" spans="1:3">
      <c r="A36" s="2">
        <v>25</v>
      </c>
      <c r="B36" s="1" t="s">
        <v>10</v>
      </c>
      <c r="C36" s="9"/>
    </row>
    <row r="37" spans="1:3">
      <c r="A37" s="2">
        <v>26</v>
      </c>
      <c r="B37" s="4" t="s">
        <v>12</v>
      </c>
      <c r="C37" s="9"/>
    </row>
    <row r="38" spans="1:3">
      <c r="A38" s="2">
        <v>27</v>
      </c>
      <c r="B38" s="4" t="s">
        <v>11</v>
      </c>
      <c r="C38" s="9"/>
    </row>
  </sheetData>
  <mergeCells count="4">
    <mergeCell ref="A4:C4"/>
    <mergeCell ref="A6:C6"/>
    <mergeCell ref="A7:C7"/>
    <mergeCell ref="A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topLeftCell="A7" workbookViewId="0">
      <selection activeCell="C23" sqref="C23"/>
    </sheetView>
  </sheetViews>
  <sheetFormatPr defaultRowHeight="15"/>
  <cols>
    <col min="1" max="1" width="6.85546875" customWidth="1"/>
    <col min="2" max="2" width="70.42578125" customWidth="1"/>
    <col min="3" max="3" width="22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20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303.39999999999992</v>
      </c>
    </row>
    <row r="16" spans="1:3" ht="30">
      <c r="A16" s="2">
        <v>5</v>
      </c>
      <c r="B16" s="5" t="s">
        <v>34</v>
      </c>
      <c r="C16" s="7">
        <f>C18+C19+C20+C21+C22+C23+C24+C25+C26</f>
        <v>303.39999999999992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v>182.82</v>
      </c>
    </row>
    <row r="19" spans="1:3">
      <c r="A19" s="2">
        <v>8</v>
      </c>
      <c r="B19" s="1" t="s">
        <v>6</v>
      </c>
      <c r="C19" s="1">
        <v>51.63</v>
      </c>
    </row>
    <row r="20" spans="1:3">
      <c r="A20" s="2">
        <v>9</v>
      </c>
      <c r="B20" s="1" t="s">
        <v>2</v>
      </c>
      <c r="C20" s="16">
        <v>4.6900000000000004</v>
      </c>
    </row>
    <row r="21" spans="1:3">
      <c r="A21" s="2">
        <v>10</v>
      </c>
      <c r="B21" s="1" t="s">
        <v>3</v>
      </c>
      <c r="C21" s="16">
        <v>6.69</v>
      </c>
    </row>
    <row r="22" spans="1:3">
      <c r="A22" s="2">
        <v>11</v>
      </c>
      <c r="B22" s="3" t="s">
        <v>36</v>
      </c>
      <c r="C22" s="16">
        <v>1.73</v>
      </c>
    </row>
    <row r="23" spans="1:3">
      <c r="A23" s="2">
        <v>12</v>
      </c>
      <c r="B23" s="1" t="s">
        <v>37</v>
      </c>
      <c r="C23" s="16">
        <v>6.32</v>
      </c>
    </row>
    <row r="24" spans="1:3">
      <c r="A24" s="2">
        <v>13</v>
      </c>
      <c r="B24" s="1" t="s">
        <v>38</v>
      </c>
      <c r="C24" s="16">
        <v>46.06</v>
      </c>
    </row>
    <row r="25" spans="1:3">
      <c r="A25" s="2">
        <v>14</v>
      </c>
      <c r="B25" s="1" t="s">
        <v>4</v>
      </c>
      <c r="C25" s="11">
        <v>3.46</v>
      </c>
    </row>
    <row r="26" spans="1:3">
      <c r="A26" s="2">
        <v>15</v>
      </c>
      <c r="B26" s="1" t="s">
        <v>39</v>
      </c>
      <c r="C26" s="16">
        <v>0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303.39999999999992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  <row r="36" spans="1:3">
      <c r="A36" s="2">
        <v>25</v>
      </c>
      <c r="B36" s="1" t="s">
        <v>10</v>
      </c>
      <c r="C36" s="9"/>
    </row>
    <row r="37" spans="1:3">
      <c r="A37" s="2">
        <v>26</v>
      </c>
      <c r="B37" s="4" t="s">
        <v>12</v>
      </c>
      <c r="C37" s="9"/>
    </row>
    <row r="38" spans="1:3">
      <c r="A38" s="2">
        <v>27</v>
      </c>
      <c r="B38" s="4" t="s">
        <v>11</v>
      </c>
      <c r="C38" s="9"/>
    </row>
  </sheetData>
  <mergeCells count="4">
    <mergeCell ref="A4:C4"/>
    <mergeCell ref="A6:C6"/>
    <mergeCell ref="A7:C7"/>
    <mergeCell ref="A8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topLeftCell="A7" workbookViewId="0">
      <selection activeCell="C24" sqref="C24"/>
    </sheetView>
  </sheetViews>
  <sheetFormatPr defaultRowHeight="15"/>
  <cols>
    <col min="1" max="1" width="6.85546875" customWidth="1"/>
    <col min="2" max="2" width="70.42578125" customWidth="1"/>
    <col min="3" max="3" width="22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21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349.92</v>
      </c>
    </row>
    <row r="16" spans="1:3" ht="30">
      <c r="A16" s="2">
        <v>5</v>
      </c>
      <c r="B16" s="5" t="s">
        <v>34</v>
      </c>
      <c r="C16" s="7">
        <f>C18+C19+C20+C21+C22+C23+C24+C25+C26</f>
        <v>349.92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f>172.57+16.03</f>
        <v>188.6</v>
      </c>
    </row>
    <row r="19" spans="1:3">
      <c r="A19" s="2">
        <v>8</v>
      </c>
      <c r="B19" s="1" t="s">
        <v>6</v>
      </c>
      <c r="C19" s="1">
        <v>47.99</v>
      </c>
    </row>
    <row r="20" spans="1:3">
      <c r="A20" s="2">
        <v>9</v>
      </c>
      <c r="B20" s="1" t="s">
        <v>2</v>
      </c>
      <c r="C20" s="6">
        <v>2.84</v>
      </c>
    </row>
    <row r="21" spans="1:3">
      <c r="A21" s="2">
        <v>10</v>
      </c>
      <c r="B21" s="1" t="s">
        <v>3</v>
      </c>
      <c r="C21" s="1">
        <v>7.29</v>
      </c>
    </row>
    <row r="22" spans="1:3">
      <c r="A22" s="2">
        <v>11</v>
      </c>
      <c r="B22" s="3" t="s">
        <v>36</v>
      </c>
      <c r="C22" s="6">
        <v>0</v>
      </c>
    </row>
    <row r="23" spans="1:3">
      <c r="A23" s="2">
        <v>12</v>
      </c>
      <c r="B23" s="1" t="s">
        <v>37</v>
      </c>
      <c r="C23" s="17">
        <v>0</v>
      </c>
    </row>
    <row r="24" spans="1:3">
      <c r="A24" s="2">
        <v>13</v>
      </c>
      <c r="B24" s="1" t="s">
        <v>38</v>
      </c>
      <c r="C24" s="6">
        <v>0</v>
      </c>
    </row>
    <row r="25" spans="1:3">
      <c r="A25" s="2">
        <v>14</v>
      </c>
      <c r="B25" s="1" t="s">
        <v>4</v>
      </c>
      <c r="C25" s="1">
        <v>3.46</v>
      </c>
    </row>
    <row r="26" spans="1:3">
      <c r="A26" s="2">
        <v>15</v>
      </c>
      <c r="B26" s="1" t="s">
        <v>39</v>
      </c>
      <c r="C26" s="1">
        <v>99.74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349.92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  <row r="36" spans="1:3">
      <c r="A36" s="2">
        <v>25</v>
      </c>
      <c r="B36" s="1" t="s">
        <v>10</v>
      </c>
      <c r="C36" s="9"/>
    </row>
    <row r="37" spans="1:3">
      <c r="A37" s="2">
        <v>26</v>
      </c>
      <c r="B37" s="4" t="s">
        <v>12</v>
      </c>
      <c r="C37" s="9"/>
    </row>
    <row r="38" spans="1:3">
      <c r="A38" s="2">
        <v>27</v>
      </c>
      <c r="B38" s="4" t="s">
        <v>11</v>
      </c>
      <c r="C38" s="9"/>
    </row>
  </sheetData>
  <mergeCells count="4">
    <mergeCell ref="A4:C4"/>
    <mergeCell ref="A6:C6"/>
    <mergeCell ref="A7:C7"/>
    <mergeCell ref="A8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topLeftCell="A4" workbookViewId="0">
      <selection activeCell="C24" sqref="C24"/>
    </sheetView>
  </sheetViews>
  <sheetFormatPr defaultRowHeight="15"/>
  <cols>
    <col min="1" max="1" width="6.85546875" customWidth="1"/>
    <col min="2" max="2" width="70.42578125" customWidth="1"/>
    <col min="3" max="3" width="22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22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227.61</v>
      </c>
    </row>
    <row r="16" spans="1:3" ht="30">
      <c r="A16" s="2">
        <v>5</v>
      </c>
      <c r="B16" s="5" t="s">
        <v>34</v>
      </c>
      <c r="C16" s="7">
        <f>C18+C19+C20+C21+C22+C23+C24+C25+C26</f>
        <v>227.61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v>164.99</v>
      </c>
    </row>
    <row r="19" spans="1:3">
      <c r="A19" s="2">
        <v>8</v>
      </c>
      <c r="B19" s="1" t="s">
        <v>6</v>
      </c>
      <c r="C19" s="1">
        <v>48.08</v>
      </c>
    </row>
    <row r="20" spans="1:3">
      <c r="A20" s="2">
        <v>9</v>
      </c>
      <c r="B20" s="1" t="s">
        <v>2</v>
      </c>
      <c r="C20" s="6">
        <v>1.46</v>
      </c>
    </row>
    <row r="21" spans="1:3">
      <c r="A21" s="2">
        <v>10</v>
      </c>
      <c r="B21" s="1" t="s">
        <v>3</v>
      </c>
      <c r="C21" s="1">
        <v>8.83</v>
      </c>
    </row>
    <row r="22" spans="1:3">
      <c r="A22" s="2">
        <v>11</v>
      </c>
      <c r="B22" s="3" t="s">
        <v>36</v>
      </c>
      <c r="C22" s="6">
        <v>0.79</v>
      </c>
    </row>
    <row r="23" spans="1:3">
      <c r="A23" s="2">
        <v>12</v>
      </c>
      <c r="B23" s="1" t="s">
        <v>37</v>
      </c>
      <c r="C23" s="17">
        <v>0</v>
      </c>
    </row>
    <row r="24" spans="1:3">
      <c r="A24" s="2">
        <v>13</v>
      </c>
      <c r="B24" s="1" t="s">
        <v>38</v>
      </c>
      <c r="C24" s="6">
        <v>0</v>
      </c>
    </row>
    <row r="25" spans="1:3">
      <c r="A25" s="2">
        <v>14</v>
      </c>
      <c r="B25" s="1" t="s">
        <v>4</v>
      </c>
      <c r="C25" s="1">
        <v>3.46</v>
      </c>
    </row>
    <row r="26" spans="1:3">
      <c r="A26" s="2">
        <v>15</v>
      </c>
      <c r="B26" s="1" t="s">
        <v>39</v>
      </c>
      <c r="C26" s="1">
        <v>0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227.61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  <row r="36" spans="1:3">
      <c r="A36" s="2">
        <v>25</v>
      </c>
      <c r="B36" s="1" t="s">
        <v>10</v>
      </c>
      <c r="C36" s="9"/>
    </row>
    <row r="37" spans="1:3">
      <c r="A37" s="2">
        <v>26</v>
      </c>
      <c r="B37" s="4" t="s">
        <v>12</v>
      </c>
      <c r="C37" s="9"/>
    </row>
    <row r="38" spans="1:3">
      <c r="A38" s="2">
        <v>27</v>
      </c>
      <c r="B38" s="4" t="s">
        <v>11</v>
      </c>
      <c r="C38" s="9"/>
    </row>
  </sheetData>
  <mergeCells count="4">
    <mergeCell ref="A4:C4"/>
    <mergeCell ref="A6:C6"/>
    <mergeCell ref="A7:C7"/>
    <mergeCell ref="A8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topLeftCell="A4" workbookViewId="0">
      <selection activeCell="C23" sqref="C23"/>
    </sheetView>
  </sheetViews>
  <sheetFormatPr defaultRowHeight="15"/>
  <cols>
    <col min="1" max="1" width="6.85546875" customWidth="1"/>
    <col min="2" max="2" width="70.42578125" customWidth="1"/>
    <col min="3" max="3" width="22.42578125" customWidth="1"/>
  </cols>
  <sheetData>
    <row r="1" spans="1:3">
      <c r="C1" s="14" t="s">
        <v>27</v>
      </c>
    </row>
    <row r="2" spans="1:3">
      <c r="C2" s="15" t="s">
        <v>28</v>
      </c>
    </row>
    <row r="4" spans="1:3">
      <c r="A4" s="20" t="s">
        <v>15</v>
      </c>
      <c r="B4" s="20"/>
      <c r="C4" s="20"/>
    </row>
    <row r="5" spans="1:3" ht="8.25" customHeight="1"/>
    <row r="6" spans="1:3">
      <c r="A6" s="20" t="s">
        <v>14</v>
      </c>
      <c r="B6" s="20"/>
      <c r="C6" s="20"/>
    </row>
    <row r="7" spans="1:3">
      <c r="A7" s="19" t="s">
        <v>29</v>
      </c>
      <c r="B7" s="19"/>
      <c r="C7" s="19"/>
    </row>
    <row r="8" spans="1:3">
      <c r="A8" s="18" t="s">
        <v>23</v>
      </c>
      <c r="B8" s="18"/>
      <c r="C8" s="18"/>
    </row>
    <row r="10" spans="1:3">
      <c r="A10" s="13" t="s">
        <v>0</v>
      </c>
      <c r="B10" s="13" t="s">
        <v>1</v>
      </c>
      <c r="C10" s="13"/>
    </row>
    <row r="11" spans="1:3">
      <c r="A11" s="2">
        <v>1</v>
      </c>
      <c r="B11" s="2">
        <v>2</v>
      </c>
      <c r="C11" s="2">
        <v>3</v>
      </c>
    </row>
    <row r="12" spans="1:3">
      <c r="A12" s="2">
        <v>1</v>
      </c>
      <c r="B12" s="4" t="s">
        <v>30</v>
      </c>
      <c r="C12" s="12">
        <f>C13+C14</f>
        <v>0</v>
      </c>
    </row>
    <row r="13" spans="1:3">
      <c r="A13" s="2">
        <v>2</v>
      </c>
      <c r="B13" s="1" t="s">
        <v>32</v>
      </c>
      <c r="C13" s="11">
        <v>0</v>
      </c>
    </row>
    <row r="14" spans="1:3">
      <c r="A14" s="2">
        <v>3</v>
      </c>
      <c r="B14" s="1" t="s">
        <v>31</v>
      </c>
      <c r="C14" s="11">
        <v>0</v>
      </c>
    </row>
    <row r="15" spans="1:3" ht="30">
      <c r="A15" s="2">
        <v>4</v>
      </c>
      <c r="B15" s="5" t="s">
        <v>33</v>
      </c>
      <c r="C15" s="10">
        <f>C16+C27</f>
        <v>139.85</v>
      </c>
    </row>
    <row r="16" spans="1:3" ht="30">
      <c r="A16" s="2">
        <v>5</v>
      </c>
      <c r="B16" s="5" t="s">
        <v>34</v>
      </c>
      <c r="C16" s="7">
        <f>C18+C19+C20+C21+C22+C23+C24+C25+C26</f>
        <v>139.85</v>
      </c>
    </row>
    <row r="17" spans="1:3">
      <c r="A17" s="2">
        <v>6</v>
      </c>
      <c r="B17" s="1" t="s">
        <v>35</v>
      </c>
      <c r="C17" s="1">
        <v>0</v>
      </c>
    </row>
    <row r="18" spans="1:3">
      <c r="A18" s="2">
        <v>7</v>
      </c>
      <c r="B18" s="1" t="s">
        <v>5</v>
      </c>
      <c r="C18" s="6">
        <v>97</v>
      </c>
    </row>
    <row r="19" spans="1:3">
      <c r="A19" s="2">
        <v>8</v>
      </c>
      <c r="B19" s="1" t="s">
        <v>6</v>
      </c>
      <c r="C19" s="1">
        <v>27.85</v>
      </c>
    </row>
    <row r="20" spans="1:3">
      <c r="A20" s="2">
        <v>9</v>
      </c>
      <c r="B20" s="1" t="s">
        <v>2</v>
      </c>
      <c r="C20" s="6">
        <v>4.32</v>
      </c>
    </row>
    <row r="21" spans="1:3">
      <c r="A21" s="2">
        <v>10</v>
      </c>
      <c r="B21" s="1" t="s">
        <v>3</v>
      </c>
      <c r="C21" s="1">
        <v>0.04</v>
      </c>
    </row>
    <row r="22" spans="1:3">
      <c r="A22" s="2">
        <v>11</v>
      </c>
      <c r="B22" s="3" t="s">
        <v>36</v>
      </c>
      <c r="C22" s="6">
        <v>0.86</v>
      </c>
    </row>
    <row r="23" spans="1:3">
      <c r="A23" s="2">
        <v>12</v>
      </c>
      <c r="B23" s="1" t="s">
        <v>37</v>
      </c>
      <c r="C23" s="17">
        <v>6.32</v>
      </c>
    </row>
    <row r="24" spans="1:3">
      <c r="A24" s="2">
        <v>13</v>
      </c>
      <c r="B24" s="1" t="s">
        <v>38</v>
      </c>
      <c r="C24" s="6">
        <v>0</v>
      </c>
    </row>
    <row r="25" spans="1:3">
      <c r="A25" s="2">
        <v>14</v>
      </c>
      <c r="B25" s="1" t="s">
        <v>4</v>
      </c>
      <c r="C25" s="1">
        <v>3.46</v>
      </c>
    </row>
    <row r="26" spans="1:3">
      <c r="A26" s="2">
        <v>15</v>
      </c>
      <c r="B26" s="1" t="s">
        <v>39</v>
      </c>
      <c r="C26" s="1">
        <v>0</v>
      </c>
    </row>
    <row r="27" spans="1:3">
      <c r="A27" s="2">
        <v>16</v>
      </c>
      <c r="B27" s="4" t="s">
        <v>8</v>
      </c>
      <c r="C27" s="8">
        <v>0</v>
      </c>
    </row>
    <row r="28" spans="1:3">
      <c r="A28" s="2">
        <v>17</v>
      </c>
      <c r="B28" s="1" t="s">
        <v>7</v>
      </c>
      <c r="C28" s="6">
        <v>0</v>
      </c>
    </row>
    <row r="29" spans="1:3">
      <c r="A29" s="2">
        <v>18</v>
      </c>
      <c r="B29" s="4" t="s">
        <v>9</v>
      </c>
      <c r="C29" s="7">
        <f>C15</f>
        <v>139.85</v>
      </c>
    </row>
    <row r="30" spans="1:3">
      <c r="A30" s="2">
        <v>19</v>
      </c>
      <c r="B30" s="4" t="s">
        <v>40</v>
      </c>
      <c r="C30" s="9"/>
    </row>
    <row r="31" spans="1:3">
      <c r="A31" s="2">
        <v>20</v>
      </c>
      <c r="B31" s="4" t="s">
        <v>41</v>
      </c>
      <c r="C31" s="9"/>
    </row>
    <row r="32" spans="1:3">
      <c r="A32" s="2">
        <v>21</v>
      </c>
      <c r="B32" s="4" t="s">
        <v>42</v>
      </c>
      <c r="C32" s="9"/>
    </row>
    <row r="33" spans="1:3">
      <c r="A33" s="2">
        <v>22</v>
      </c>
      <c r="B33" s="1" t="s">
        <v>45</v>
      </c>
      <c r="C33" s="9"/>
    </row>
    <row r="34" spans="1:3">
      <c r="A34" s="2">
        <v>23</v>
      </c>
      <c r="B34" s="1" t="s">
        <v>43</v>
      </c>
      <c r="C34" s="9"/>
    </row>
    <row r="35" spans="1:3">
      <c r="A35" s="2">
        <v>24</v>
      </c>
      <c r="B35" s="4" t="s">
        <v>44</v>
      </c>
      <c r="C35" s="9"/>
    </row>
    <row r="36" spans="1:3">
      <c r="A36" s="2">
        <v>25</v>
      </c>
      <c r="B36" s="1" t="s">
        <v>10</v>
      </c>
      <c r="C36" s="9"/>
    </row>
    <row r="37" spans="1:3">
      <c r="A37" s="2">
        <v>26</v>
      </c>
      <c r="B37" s="4" t="s">
        <v>12</v>
      </c>
      <c r="C37" s="9"/>
    </row>
    <row r="38" spans="1:3">
      <c r="A38" s="2">
        <v>27</v>
      </c>
      <c r="B38" s="4" t="s">
        <v>11</v>
      </c>
      <c r="C38" s="9"/>
    </row>
  </sheetData>
  <mergeCells count="4">
    <mergeCell ref="A4:C4"/>
    <mergeCell ref="A6:C6"/>
    <mergeCell ref="A7:C7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2014</vt:lpstr>
      <vt:lpstr>февраль </vt:lpstr>
      <vt:lpstr>март </vt:lpstr>
      <vt:lpstr>апрель </vt:lpstr>
      <vt:lpstr>май </vt:lpstr>
      <vt:lpstr>июнь </vt:lpstr>
      <vt:lpstr>июль </vt:lpstr>
      <vt:lpstr>август</vt:lpstr>
      <vt:lpstr>сентябрь </vt:lpstr>
      <vt:lpstr>октябрь </vt:lpstr>
      <vt:lpstr>ноябрь</vt:lpstr>
      <vt:lpstr>декабрь</vt:lpstr>
      <vt:lpstr>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2015-04-23T18:27:29Z</dcterms:modified>
</cp:coreProperties>
</file>